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<sst xmlns="http://schemas.openxmlformats.org/spreadsheetml/2006/main" count="162" uniqueCount="112">
  <si>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</si>
  <si>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</si>
  <si>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</si>
  <si>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</si>
  <si>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</si>
  <si>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</si>
  <si>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</si>
  <si>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</si>
  <si>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</si>
  <si>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</si>
  <si>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</si>
  <si>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</si>
  <si>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</si>
  <si>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</si>
  <si>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</si>
  <si>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</si>
  <si>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</si>
  <si>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</si>
  <si>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</si>
  <si>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</si>
  <si>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</si>
  <si>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</si>
  <si>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</si>
  <si>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</si>
  <si>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</si>
  <si>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</si>
  <si>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</si>
  <si>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</si>
  <si>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</si>
  <si>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</si>
  <si>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</si>
  <si>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</si>
  <si>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</si>
  <si>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</si>
  <si>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</si>
  <si>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</si>
  <si>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</si>
  <si>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</si>
  <si>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</si>
  <si>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</si>
  <si>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</si>
  <si>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</si>
  <si>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</si>
  <si>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</si>
  <si>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</si>
  <si>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</si>
  <si>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</si>
  <si>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</si>
  <si>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</si>
  <si>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</si>
  <si>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</si>
  <si>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</si>
  <si>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</si>
  <si>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</si>
  <si>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</si>
  <si>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</si>
  <si>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</si>
  <si>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</si>
  <si>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</si>
  <si>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</si>
  <si>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</si>
  <si>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</si>
  <si>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</si>
  <si>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</si>
  <si>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</si>
  <si>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</si>
  <si>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</si>
  <si>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</si>
  <si>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</si>
  <si>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</si>
  <si>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</si>
  <si>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</si>
  <si>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</si>
  <si>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</si>
  <si>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</si>
  <si>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</si>
  <si>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</si>
  <si>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</si>
  <si>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</si>
  <si>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</si>
  <si>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</si>
  <si>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</si>
  <si>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</si>
  <si>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</si>
  <si>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</si>
  <si>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</si>
  <si>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</si>
  <si>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</si>
  <si>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</si>
  <si>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</si>
  <si>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</si>
  <si>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</si>
  <si>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</si>
  <si>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</si>
  <si>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</si>
  <si>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</si>
  <si>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</si>
  <si>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</si>
  <si>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</si>
  <si>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</si>
  <si>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</si>
  <si>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</si>
  <si>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</si>
  <si>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</si>
  <si>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</si>
  <si>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</si>
  <si>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</si>
  <si>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</si>
  <si>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</si>
  <si>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</si>
  <si>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</si>
  <si>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22.12.2016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</si>
</sst>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3205316"/>
        <c:axId val="53303525"/>
      </c:bar3D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9969678"/>
        <c:axId val="22618239"/>
      </c:bar3D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237560"/>
        <c:axId val="20138041"/>
      </c:bar3D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7024642"/>
        <c:axId val="20568595"/>
      </c:bar3D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0899628"/>
        <c:axId val="55443469"/>
      </c:bar3D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3469"/>
        <c:crosses val="autoZero"/>
        <c:auto val="1"/>
        <c:lblOffset val="100"/>
        <c:tickLblSkip val="2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9229174"/>
        <c:axId val="61735975"/>
      </c:bar3D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8752864"/>
        <c:axId val="34558049"/>
      </c:bar3D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2586986"/>
        <c:axId val="47738555"/>
      </c:bar3D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6993812"/>
        <c:axId val="41617717"/>
      </c:bar3D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426773.1+25+188.4+2200.9+6.1-1051.6+141.1+593.1+16568.5+4904.2+177+742.5-1039.7+98.1</f>
        <v>450326.69999999995</v>
      </c>
      <c r="D6" s="47">
        <f>332980.2+473.5+94.1+160.7+5895.8+8746.9+145.1+473.2+40.2+1154.4+173.1+6.7+1143.7+6208.9+2190.9+7831.9+213.4+23+0.1+177.3+463+937.8+2899.3+14312.5+4453.1+637.2+2194.9+166.6+2536.9</f>
        <v>396734.4000000001</v>
      </c>
      <c r="E6" s="3">
        <f>D6/D150*100</f>
        <v>27.72658243417867</v>
      </c>
      <c r="F6" s="3">
        <f>D6/B6*100</f>
        <v>97.30968310502577</v>
      </c>
      <c r="G6" s="3">
        <f aca="true" t="shared" si="0" ref="G6:G43">D6/C6*100</f>
        <v>88.09923995179503</v>
      </c>
      <c r="H6" s="47">
        <f>B6-D6</f>
        <v>10968.499999999884</v>
      </c>
      <c r="I6" s="47">
        <f aca="true" t="shared" si="1" ref="I6:I43">C6-D6</f>
        <v>53592.29999999987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+1659.9+1377.4</f>
        <v>170303.19999999998</v>
      </c>
      <c r="E7" s="95">
        <f>D7/D6*100</f>
        <v>42.926249904218025</v>
      </c>
      <c r="F7" s="95">
        <f>D7/B7*100</f>
        <v>99.24851115461205</v>
      </c>
      <c r="G7" s="95">
        <f>D7/C7*100</f>
        <v>89.1098133542909</v>
      </c>
      <c r="H7" s="105">
        <f>B7-D7</f>
        <v>1289.500000000029</v>
      </c>
      <c r="I7" s="105">
        <f t="shared" si="1"/>
        <v>20812.900000000023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</f>
        <v>293554.1999999999</v>
      </c>
      <c r="E8" s="1">
        <f>D8/D6*100</f>
        <v>73.99262579700672</v>
      </c>
      <c r="F8" s="1">
        <f>D8/B8*100</f>
        <v>103.30024699508083</v>
      </c>
      <c r="G8" s="1">
        <f t="shared" si="0"/>
        <v>93.93986910368149</v>
      </c>
      <c r="H8" s="44">
        <f>B8-D8</f>
        <v>-9378.499999999884</v>
      </c>
      <c r="I8" s="44">
        <f t="shared" si="1"/>
        <v>18937.400000000023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4+2.9+1.6+0.5+0.5+1.9+1.2+1.8+1.6+0.7+2+3.7+0.1+1.9+2.9+1.2+0.4+1.1+0.2+0.6+1.5+1.7+0.3+0.5+1.3-0.1+0.4+0.3+1.5+2.7+0.5+2.5+7.6+1+1.2+2.8+0.3+0.4+1.5+5.8+1.1+1.7+3+4.1+4.5+0.3+1.2</f>
        <v>80.39999999999998</v>
      </c>
      <c r="E9" s="12">
        <f>D9/D6*100</f>
        <v>0.020265447110207727</v>
      </c>
      <c r="F9" s="120">
        <f>D9/B9*100</f>
        <v>97.57281553398055</v>
      </c>
      <c r="G9" s="1">
        <f t="shared" si="0"/>
        <v>93.8156359393232</v>
      </c>
      <c r="H9" s="44">
        <f aca="true" t="shared" si="2" ref="H9:H43">B9-D9</f>
        <v>2.0000000000000284</v>
      </c>
      <c r="I9" s="44">
        <f t="shared" si="1"/>
        <v>5.300000000000026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+270.8+146.5+294.1</f>
        <v>27538.400000000012</v>
      </c>
      <c r="E10" s="1">
        <f>D10/D6*100</f>
        <v>6.941268516165981</v>
      </c>
      <c r="F10" s="1">
        <f aca="true" t="shared" si="3" ref="F10:F41">D10/B10*100</f>
        <v>95.58791370901963</v>
      </c>
      <c r="G10" s="1">
        <f t="shared" si="0"/>
        <v>93.66993884228934</v>
      </c>
      <c r="H10" s="44">
        <f t="shared" si="2"/>
        <v>1271.0999999999876</v>
      </c>
      <c r="I10" s="44">
        <f t="shared" si="1"/>
        <v>1860.999999999989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+1599.4+17.2+1867.1</f>
        <v>47709.600000000006</v>
      </c>
      <c r="E11" s="1">
        <f>D11/D6*100</f>
        <v>12.02557680906924</v>
      </c>
      <c r="F11" s="1">
        <f t="shared" si="3"/>
        <v>73.37624287724641</v>
      </c>
      <c r="G11" s="1">
        <f t="shared" si="0"/>
        <v>62.93968109062942</v>
      </c>
      <c r="H11" s="44">
        <f t="shared" si="2"/>
        <v>17310.899999999994</v>
      </c>
      <c r="I11" s="44">
        <f t="shared" si="1"/>
        <v>28092.5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</f>
        <v>11828.900000000001</v>
      </c>
      <c r="E12" s="1">
        <f>D12/D6*100</f>
        <v>2.9815665089793066</v>
      </c>
      <c r="F12" s="1">
        <f t="shared" si="3"/>
        <v>99.61011182969553</v>
      </c>
      <c r="G12" s="1">
        <f t="shared" si="0"/>
        <v>89.04085872576178</v>
      </c>
      <c r="H12" s="44">
        <f t="shared" si="2"/>
        <v>46.29999999999745</v>
      </c>
      <c r="I12" s="44">
        <f t="shared" si="1"/>
        <v>1455.8999999999978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19263.100000000024</v>
      </c>
      <c r="D13" s="43">
        <f>D6-D8-D9-D10-D11-D12</f>
        <v>16022.900000000176</v>
      </c>
      <c r="E13" s="1">
        <f>D13/D6*100</f>
        <v>4.038696921668545</v>
      </c>
      <c r="F13" s="1">
        <f t="shared" si="3"/>
        <v>90.32278067149322</v>
      </c>
      <c r="G13" s="1">
        <f t="shared" si="0"/>
        <v>83.17923906328761</v>
      </c>
      <c r="H13" s="44">
        <f t="shared" si="2"/>
        <v>1716.699999999786</v>
      </c>
      <c r="I13" s="44">
        <f t="shared" si="1"/>
        <v>3240.199999999848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+5452.4+626.9+182.3</f>
        <v>240538.40000000002</v>
      </c>
      <c r="E18" s="3">
        <f>D18/D150*100</f>
        <v>16.810510447759107</v>
      </c>
      <c r="F18" s="3">
        <f>D18/B18*100</f>
        <v>100.55150278552173</v>
      </c>
      <c r="G18" s="3">
        <f t="shared" si="0"/>
        <v>92.13887804637007</v>
      </c>
      <c r="H18" s="47">
        <f>B18-D18</f>
        <v>-1319.3000000000175</v>
      </c>
      <c r="I18" s="47">
        <f t="shared" si="1"/>
        <v>20522.29999999999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+2594.2+473.9+33.1</f>
        <v>177834.3</v>
      </c>
      <c r="E19" s="95">
        <f>D19/D18*100</f>
        <v>73.93177139284205</v>
      </c>
      <c r="F19" s="95">
        <f t="shared" si="3"/>
        <v>102.24116787716868</v>
      </c>
      <c r="G19" s="95">
        <f t="shared" si="0"/>
        <v>92.84810671818097</v>
      </c>
      <c r="H19" s="105">
        <f t="shared" si="2"/>
        <v>-3898.1999999999825</v>
      </c>
      <c r="I19" s="105">
        <f t="shared" si="1"/>
        <v>13698.200000000012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75.07225457556879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+250.2+124.7+20.9</f>
        <v>20927.199999999993</v>
      </c>
      <c r="E21" s="1">
        <f>D21/D18*100</f>
        <v>8.700149331665958</v>
      </c>
      <c r="F21" s="1">
        <f t="shared" si="3"/>
        <v>103.46017510987622</v>
      </c>
      <c r="G21" s="1">
        <f t="shared" si="0"/>
        <v>95.19676478749582</v>
      </c>
      <c r="H21" s="44">
        <f t="shared" si="2"/>
        <v>-699.8999999999942</v>
      </c>
      <c r="I21" s="44">
        <f t="shared" si="1"/>
        <v>1055.900000000005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+217</f>
        <v>4361.500000000001</v>
      </c>
      <c r="E22" s="1">
        <f>D22/D18*100</f>
        <v>1.8132240008248166</v>
      </c>
      <c r="F22" s="1">
        <f t="shared" si="3"/>
        <v>105.35024154589374</v>
      </c>
      <c r="G22" s="1">
        <f t="shared" si="0"/>
        <v>96.69230939765448</v>
      </c>
      <c r="H22" s="44">
        <f t="shared" si="2"/>
        <v>-221.5000000000009</v>
      </c>
      <c r="I22" s="44">
        <f t="shared" si="1"/>
        <v>149.1999999999989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+866.9+137.3+36.6</f>
        <v>22288.19999999999</v>
      </c>
      <c r="E23" s="1">
        <f>D23/D18*100</f>
        <v>9.265963355539068</v>
      </c>
      <c r="F23" s="1">
        <f t="shared" si="3"/>
        <v>92.71760653609992</v>
      </c>
      <c r="G23" s="1">
        <f t="shared" si="0"/>
        <v>79.06028079485229</v>
      </c>
      <c r="H23" s="44">
        <f t="shared" si="2"/>
        <v>1750.600000000013</v>
      </c>
      <c r="I23" s="44">
        <f t="shared" si="1"/>
        <v>5903.200000000012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73.6+22.6+5.3+2.4+2.5+128.1+0.1+11.5+121.2+11.2-0.1+27.3+71.1+31.4-0.1+0.8+24.6+83.5+19.6+26.5+24.2+67.9+2.3+4+48.1+8.9+75.1+2+0.1+126.5+0.8+36.4+6.5+68.6+1.9+11.7+18.6+90+2.2+13.7+46.9+77.6-0.1+37.1+4.9+16.9+68.6</f>
        <v>1524.5</v>
      </c>
      <c r="E24" s="1">
        <f>D24/D18*100</f>
        <v>0.6337865388644807</v>
      </c>
      <c r="F24" s="1">
        <f t="shared" si="3"/>
        <v>105.2032295907805</v>
      </c>
      <c r="G24" s="1">
        <f t="shared" si="0"/>
        <v>98.08904902843908</v>
      </c>
      <c r="H24" s="44">
        <f t="shared" si="2"/>
        <v>-75.40000000000009</v>
      </c>
      <c r="I24" s="44">
        <f t="shared" si="1"/>
        <v>29.699999999999818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10859.40000000003</v>
      </c>
      <c r="E25" s="1">
        <f>D25/D18*100</f>
        <v>4.5146221975368706</v>
      </c>
      <c r="F25" s="1">
        <f t="shared" si="3"/>
        <v>79.86027356964279</v>
      </c>
      <c r="G25" s="1">
        <f t="shared" si="0"/>
        <v>79.8532266603918</v>
      </c>
      <c r="H25" s="44">
        <f t="shared" si="2"/>
        <v>2738.599999999975</v>
      </c>
      <c r="I25" s="44">
        <f t="shared" si="1"/>
        <v>2739.8000000000065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+103.2+37.7+298.2</f>
        <v>45373.799999999996</v>
      </c>
      <c r="E33" s="3">
        <f>D33/D150*100</f>
        <v>3.1710393806333297</v>
      </c>
      <c r="F33" s="3">
        <f>D33/B33*100</f>
        <v>98.83701426993728</v>
      </c>
      <c r="G33" s="3">
        <f t="shared" si="0"/>
        <v>89.42941048938644</v>
      </c>
      <c r="H33" s="47">
        <f t="shared" si="2"/>
        <v>533.9000000000015</v>
      </c>
      <c r="I33" s="47">
        <f t="shared" si="1"/>
        <v>5363.200000000004</v>
      </c>
    </row>
    <row r="34" spans="1:9" ht="18">
      <c r="A34" s="23" t="s">
        <v>3</v>
      </c>
      <c r="B34" s="42">
        <f>32914+0.2</f>
        <v>32914.2</v>
      </c>
      <c r="C34" s="43">
        <f>35016.6+195.2+1137.5+6.5</f>
        <v>36355.799999999996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74.62853012090676</v>
      </c>
      <c r="F34" s="1">
        <f t="shared" si="3"/>
        <v>102.8790005529528</v>
      </c>
      <c r="G34" s="1">
        <f t="shared" si="0"/>
        <v>93.14002167467088</v>
      </c>
      <c r="H34" s="44">
        <f t="shared" si="2"/>
        <v>-947.5999999999913</v>
      </c>
      <c r="I34" s="44">
        <f t="shared" si="1"/>
        <v>2494.0000000000073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f>3384.4-6.5</f>
        <v>3377.9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+2.7+0.1+125.6</f>
        <v>1864.399999999999</v>
      </c>
      <c r="E36" s="1">
        <f>D36/D33*100</f>
        <v>4.1089791906342406</v>
      </c>
      <c r="F36" s="1">
        <f t="shared" si="3"/>
        <v>67.31658001155398</v>
      </c>
      <c r="G36" s="1">
        <f t="shared" si="0"/>
        <v>55.19405547825569</v>
      </c>
      <c r="H36" s="44">
        <f t="shared" si="2"/>
        <v>905.200000000001</v>
      </c>
      <c r="I36" s="44">
        <f t="shared" si="1"/>
        <v>1513.5000000000011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11.2+19.5+15.2+5+5.7-0.1+1.9+5.1+7+0.3+7.7+25.8+82+15.4+14.3+13.2+14.4+42.6+0.1+37.6+3+2.6+0.8+1.6+3.9+98.6+0.5+15.5+1.7+3.3+166.5+5.9+37.9+118.4+6.4+2.7+15.3+30.5+7.5+1.2+1.8+21.8+0.1+8+2+23.4</f>
        <v>904.8</v>
      </c>
      <c r="E37" s="17">
        <f>D37/D33*100</f>
        <v>1.9941023233672295</v>
      </c>
      <c r="F37" s="17">
        <f t="shared" si="3"/>
        <v>93.73251838806588</v>
      </c>
      <c r="G37" s="17">
        <f t="shared" si="0"/>
        <v>81.54289834174477</v>
      </c>
      <c r="H37" s="53">
        <f t="shared" si="2"/>
        <v>60.5</v>
      </c>
      <c r="I37" s="53">
        <f t="shared" si="1"/>
        <v>204.79999999999995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0.13267568508698854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8682.600000000008</v>
      </c>
      <c r="E39" s="1">
        <f>D39/D33*100</f>
        <v>19.13571268000478</v>
      </c>
      <c r="F39" s="1">
        <f t="shared" si="3"/>
        <v>94.346347347032</v>
      </c>
      <c r="G39" s="1">
        <f t="shared" si="0"/>
        <v>88.3015183719961</v>
      </c>
      <c r="H39" s="44">
        <f>B39-D39</f>
        <v>520.299999999992</v>
      </c>
      <c r="I39" s="44">
        <f t="shared" si="1"/>
        <v>1150.2999999999975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+11</f>
        <v>1276.5</v>
      </c>
      <c r="E43" s="3">
        <f>D43/D150*100</f>
        <v>0.08921077294338244</v>
      </c>
      <c r="F43" s="3">
        <f>D43/B43*100</f>
        <v>96.91011235955057</v>
      </c>
      <c r="G43" s="3">
        <f t="shared" si="0"/>
        <v>86.16267296658792</v>
      </c>
      <c r="H43" s="47">
        <f t="shared" si="2"/>
        <v>40.700000000000045</v>
      </c>
      <c r="I43" s="47">
        <f t="shared" si="1"/>
        <v>205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+39.5</f>
        <v>7229.399999999998</v>
      </c>
      <c r="E45" s="3">
        <f>D45/D150*100</f>
        <v>0.5052411765898072</v>
      </c>
      <c r="F45" s="3">
        <f>D45/B45*100</f>
        <v>102.88763964989678</v>
      </c>
      <c r="G45" s="3">
        <f aca="true" t="shared" si="4" ref="G45:G76">D45/C45*100</f>
        <v>92.8405398810823</v>
      </c>
      <c r="H45" s="47">
        <f>B45-D45</f>
        <v>-202.89999999999782</v>
      </c>
      <c r="I45" s="47">
        <f aca="true" t="shared" si="5" ref="I45:I77">C45-D45</f>
        <v>557.5000000000027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88.14009461366092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0.01798212853072178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0.2+2.1+0.1+6.5+6.7-0.1+7+4.6+1.6+2+4.6+6.4-0.1+6.3+6.5+1.9</f>
        <v>56.3</v>
      </c>
      <c r="E48" s="1">
        <f>D48/D45*100</f>
        <v>0.778764489445874</v>
      </c>
      <c r="F48" s="1">
        <f t="shared" si="6"/>
        <v>99.822695035461</v>
      </c>
      <c r="G48" s="1">
        <f t="shared" si="4"/>
        <v>79.63224893917963</v>
      </c>
      <c r="H48" s="44">
        <f t="shared" si="7"/>
        <v>0.10000000000000142</v>
      </c>
      <c r="I48" s="44">
        <f t="shared" si="5"/>
        <v>14.400000000000006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2.2+2.5+0.8+112.4+2.2+0.1+69.1+4.4-0.1+35.2+27.4+4.8+1+22.3+2.5+1.6+0.6+4.2-0.1+0.5+5.1+0.3+0.5+1.6+0.3+1.5+1.7+0.6+5.1+18.9+9.9+66.2+30.6+37.2</f>
        <v>473.1000000000001</v>
      </c>
      <c r="E49" s="1">
        <f>D49/D45*100</f>
        <v>6.544111544526519</v>
      </c>
      <c r="F49" s="1">
        <f t="shared" si="6"/>
        <v>100.63816209317167</v>
      </c>
      <c r="G49" s="1">
        <f t="shared" si="4"/>
        <v>77.68472906403943</v>
      </c>
      <c r="H49" s="44">
        <f t="shared" si="7"/>
        <v>-3.000000000000057</v>
      </c>
      <c r="I49" s="44">
        <f t="shared" si="5"/>
        <v>135.89999999999992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326.6999999999968</v>
      </c>
      <c r="E50" s="1">
        <f>D50/D45*100</f>
        <v>4.51904722383596</v>
      </c>
      <c r="F50" s="1">
        <f t="shared" si="6"/>
        <v>101.6490354698186</v>
      </c>
      <c r="G50" s="1">
        <f t="shared" si="4"/>
        <v>92.73346579619547</v>
      </c>
      <c r="H50" s="44">
        <f t="shared" si="7"/>
        <v>-5.299999999996999</v>
      </c>
      <c r="I50" s="44">
        <f t="shared" si="5"/>
        <v>25.600000000003376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+39.5+56.5+249.1</f>
        <v>15083.999999999989</v>
      </c>
      <c r="E51" s="3">
        <f>D51/D150*100</f>
        <v>1.0541757141229766</v>
      </c>
      <c r="F51" s="3">
        <f>D51/B51*100</f>
        <v>96.19039116405416</v>
      </c>
      <c r="G51" s="3">
        <f t="shared" si="4"/>
        <v>87.49876733704191</v>
      </c>
      <c r="H51" s="47">
        <f>B51-D51</f>
        <v>597.4000000000106</v>
      </c>
      <c r="I51" s="47">
        <f t="shared" si="5"/>
        <v>2155.1000000000095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62.8825245293026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1.4+1.5+2.8+2.9</f>
        <v>8.6</v>
      </c>
      <c r="E53" s="1">
        <f>D53/D51*100</f>
        <v>0.05701405462741982</v>
      </c>
      <c r="F53" s="1">
        <f>D53/B53*100</f>
        <v>95.55555555555554</v>
      </c>
      <c r="G53" s="1">
        <f t="shared" si="4"/>
        <v>71.66666666666667</v>
      </c>
      <c r="H53" s="44">
        <f t="shared" si="7"/>
        <v>0.40000000000000036</v>
      </c>
      <c r="I53" s="44">
        <f t="shared" si="5"/>
        <v>3.4000000000000004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1.3+0.7+2.1+1+1.3+7.6+7.5+6.3+0.4+13+20.7+0.5+5.3+9.4+10+8.9+5.1+7.2+1-0.1+17.9+7.1+3.8+1.6+1.9+6.6+0.6+5.8+1.3+5.3+15.2+5.8+4.4+8.4+0.3+15+7.8+1.8+1.7+2.6+1.3+2.8+0.1+10.4+3.3+1.2+6.2+5.3</f>
        <v>254.7000000000001</v>
      </c>
      <c r="E54" s="1">
        <f>D54/D51*100</f>
        <v>1.688544152744632</v>
      </c>
      <c r="F54" s="1">
        <f t="shared" si="6"/>
        <v>94.19378698224857</v>
      </c>
      <c r="G54" s="1">
        <f t="shared" si="4"/>
        <v>88.74564459930318</v>
      </c>
      <c r="H54" s="44">
        <f t="shared" si="7"/>
        <v>15.699999999999875</v>
      </c>
      <c r="I54" s="44">
        <f t="shared" si="5"/>
        <v>32.2999999999999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+0.8+3.6+102.7</f>
        <v>675.1000000000001</v>
      </c>
      <c r="E55" s="1">
        <f>D55/D51*100</f>
        <v>4.475603288252457</v>
      </c>
      <c r="F55" s="1">
        <f t="shared" si="6"/>
        <v>85.16462722341366</v>
      </c>
      <c r="G55" s="1">
        <f t="shared" si="4"/>
        <v>72.35023041474655</v>
      </c>
      <c r="H55" s="44">
        <f t="shared" si="7"/>
        <v>117.59999999999991</v>
      </c>
      <c r="I55" s="44">
        <f t="shared" si="5"/>
        <v>257.9999999999999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1.5910898965791578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4420.399999999991</v>
      </c>
      <c r="E57" s="1">
        <f>D57/D51*100</f>
        <v>29.30522407849373</v>
      </c>
      <c r="F57" s="1">
        <f t="shared" si="6"/>
        <v>88.16994115887086</v>
      </c>
      <c r="G57" s="1">
        <f t="shared" si="4"/>
        <v>81.88503788229616</v>
      </c>
      <c r="H57" s="44">
        <f>B57-D57</f>
        <v>593.1000000000095</v>
      </c>
      <c r="I57" s="44">
        <f>C57-D57</f>
        <v>977.900000000006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+7.3</f>
        <v>5117.899999999999</v>
      </c>
      <c r="E59" s="3">
        <f>D59/D150*100</f>
        <v>0.35767474723614323</v>
      </c>
      <c r="F59" s="3">
        <f>D59/B59*100</f>
        <v>94.18638889911294</v>
      </c>
      <c r="G59" s="3">
        <f t="shared" si="4"/>
        <v>89.72318157115056</v>
      </c>
      <c r="H59" s="47">
        <f>B59-D59</f>
        <v>315.90000000000146</v>
      </c>
      <c r="I59" s="47">
        <f t="shared" si="5"/>
        <v>586.2000000000007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29.895074151507455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6.090388635963972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4.7+45.7+4.9+40.9+19.8+3.9+46.3+9+12.6+0.9+3+0.3+2.8+0.3+0.1+2.2+0.3+2.2+0.3+3.3+0.5+5.5+0.2-1+0.5+20.2+3.9+5.7+52.4+7.2</f>
        <v>298.59999999999997</v>
      </c>
      <c r="E62" s="1">
        <f>D62/D59*100</f>
        <v>5.834424275581783</v>
      </c>
      <c r="F62" s="1">
        <f t="shared" si="6"/>
        <v>56.075117370892016</v>
      </c>
      <c r="G62" s="1">
        <f t="shared" si="4"/>
        <v>47.58565737051793</v>
      </c>
      <c r="H62" s="44">
        <f t="shared" si="7"/>
        <v>233.90000000000003</v>
      </c>
      <c r="I62" s="44">
        <f t="shared" si="5"/>
        <v>328.90000000000003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51.14988569530473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359.7999999999986</v>
      </c>
      <c r="E64" s="1">
        <f>D64/D59*100</f>
        <v>7.030227241642054</v>
      </c>
      <c r="F64" s="1">
        <f t="shared" si="6"/>
        <v>80.83576724331586</v>
      </c>
      <c r="G64" s="1">
        <f t="shared" si="4"/>
        <v>73.71440278631405</v>
      </c>
      <c r="H64" s="44">
        <f t="shared" si="7"/>
        <v>85.30000000000103</v>
      </c>
      <c r="I64" s="44">
        <f t="shared" si="5"/>
        <v>128.30000000000103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0.012544718952868896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44075.1+103.3+46.5+25+15.6+5.7+164.2+1847.8+521.6+2.8+15.8+61.2+46.7+110.4+15+130.8+28.4+129.4+817.1+784.9+173.2+280.6+8.2+18.5+36.5+8.8+35.3+16+2745.3+1166.5+18.3+110.5+188.1+402.8+2029.1+613.1+44.9+113+120.8+17.4+70.2</f>
        <v>57164.40000000001</v>
      </c>
      <c r="E90" s="3">
        <f>D90/D150*100</f>
        <v>3.9950492039519716</v>
      </c>
      <c r="F90" s="3">
        <f aca="true" t="shared" si="10" ref="F90:F96">D90/B90*100</f>
        <v>100.00682289343166</v>
      </c>
      <c r="G90" s="3">
        <f t="shared" si="8"/>
        <v>90.48650958852068</v>
      </c>
      <c r="H90" s="47">
        <f aca="true" t="shared" si="11" ref="H90:H96">B90-D90</f>
        <v>-3.900000000008731</v>
      </c>
      <c r="I90" s="47">
        <f t="shared" si="9"/>
        <v>6010.100000000006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+13.3</f>
        <v>48503.49999999999</v>
      </c>
      <c r="E91" s="1">
        <f>D91/D90*100</f>
        <v>84.84913687539795</v>
      </c>
      <c r="F91" s="1">
        <f t="shared" si="10"/>
        <v>101.7896903927959</v>
      </c>
      <c r="G91" s="1">
        <f t="shared" si="8"/>
        <v>91.58913623514616</v>
      </c>
      <c r="H91" s="44">
        <f t="shared" si="11"/>
        <v>-852.7999999999956</v>
      </c>
      <c r="I91" s="44">
        <f t="shared" si="9"/>
        <v>4454.200000000004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+3.9</f>
        <v>1708.4000000000003</v>
      </c>
      <c r="E92" s="1">
        <f>D92/D90*100</f>
        <v>2.9885733078629357</v>
      </c>
      <c r="F92" s="1">
        <f t="shared" si="10"/>
        <v>93.35519125683062</v>
      </c>
      <c r="G92" s="1">
        <f t="shared" si="8"/>
        <v>84.51568220045515</v>
      </c>
      <c r="H92" s="44">
        <f t="shared" si="11"/>
        <v>121.59999999999968</v>
      </c>
      <c r="I92" s="44">
        <f t="shared" si="9"/>
        <v>312.9999999999998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6952.5000000000155</v>
      </c>
      <c r="E94" s="1">
        <f>D94/D90*100</f>
        <v>12.162289816739115</v>
      </c>
      <c r="F94" s="1">
        <f t="shared" si="10"/>
        <v>90.52970129430472</v>
      </c>
      <c r="G94" s="1">
        <f>D94/C94*100</f>
        <v>84.83417526905338</v>
      </c>
      <c r="H94" s="44">
        <f t="shared" si="11"/>
        <v>727.2999999999874</v>
      </c>
      <c r="I94" s="44">
        <f>C94-D94</f>
        <v>1242.9000000000024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+205.9+890.5+457.2</f>
        <v>76343</v>
      </c>
      <c r="E95" s="107">
        <f>D95/D150*100</f>
        <v>5.335384284227689</v>
      </c>
      <c r="F95" s="110">
        <f t="shared" si="10"/>
        <v>103.80517917723284</v>
      </c>
      <c r="G95" s="106">
        <f>D95/C95*100</f>
        <v>94.14101854261027</v>
      </c>
      <c r="H95" s="112">
        <f t="shared" si="11"/>
        <v>-2798.5</v>
      </c>
      <c r="I95" s="122">
        <f>C95-D95</f>
        <v>4751.300000000003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4529.8+517.7+29.4+13.1+5+72.5+64.2-0.1+1.6+4.9+643.2+21+0.1+73.5+722.1+1.6+262.3+75</f>
        <v>7036.900000000001</v>
      </c>
      <c r="E96" s="117">
        <f>D96/D95*100</f>
        <v>9.217479009208441</v>
      </c>
      <c r="F96" s="118">
        <f t="shared" si="10"/>
        <v>96.87228975372035</v>
      </c>
      <c r="G96" s="119">
        <f>D96/C96*100</f>
        <v>85.00519436592496</v>
      </c>
      <c r="H96" s="123">
        <f t="shared" si="11"/>
        <v>227.19999999999982</v>
      </c>
      <c r="I96" s="124">
        <f>C96-D96</f>
        <v>1241.3000000000002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10703.3-154-3.5-134.3+83.4+37+0.1+6-1288.7+5.8-98.1</f>
        <v>9156.999999999998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+53.6+51.5+307.3</f>
        <v>7721.499999999999</v>
      </c>
      <c r="E102" s="19">
        <f>D102/D150*100</f>
        <v>0.5396325760143575</v>
      </c>
      <c r="F102" s="19">
        <f>D102/B102*100</f>
        <v>93.31343355730651</v>
      </c>
      <c r="G102" s="19">
        <f aca="true" t="shared" si="12" ref="G102:G148">D102/C102*100</f>
        <v>84.3234683848422</v>
      </c>
      <c r="H102" s="79">
        <f aca="true" t="shared" si="13" ref="H102:H107">B102-D102</f>
        <v>553.3000000000002</v>
      </c>
      <c r="I102" s="79">
        <f aca="true" t="shared" si="14" ref="I102:I148">C102-D102</f>
        <v>1435.499999999999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2.076021498413521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8863.3-154-3.5-134.3+25.3+6+39.1-1049+11.4+5.8-98.1</f>
        <v>7511.999999999999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+53.6+252.8</f>
        <v>6361.900000000002</v>
      </c>
      <c r="E104" s="1">
        <f>D104/D102*100</f>
        <v>82.39202227546465</v>
      </c>
      <c r="F104" s="1">
        <f aca="true" t="shared" si="15" ref="F104:F148">D104/B104*100</f>
        <v>94.46028210838904</v>
      </c>
      <c r="G104" s="1">
        <f t="shared" si="12"/>
        <v>84.68982960596382</v>
      </c>
      <c r="H104" s="44">
        <f t="shared" si="13"/>
        <v>373.09999999999854</v>
      </c>
      <c r="I104" s="44">
        <f t="shared" si="14"/>
        <v>1150.0999999999967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1199.2999999999965</v>
      </c>
      <c r="E106" s="84">
        <f>D106/D102*100</f>
        <v>15.531956226121824</v>
      </c>
      <c r="F106" s="84">
        <f t="shared" si="15"/>
        <v>86.64836355754626</v>
      </c>
      <c r="G106" s="84">
        <f t="shared" si="12"/>
        <v>82.29038012899667</v>
      </c>
      <c r="H106" s="124">
        <f>B106-D106</f>
        <v>184.800000000002</v>
      </c>
      <c r="I106" s="124">
        <f t="shared" si="14"/>
        <v>258.1000000000022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578118.2000000001</v>
      </c>
      <c r="E107" s="82">
        <f>D107/D150*100</f>
        <v>40.402954543389704</v>
      </c>
      <c r="F107" s="82">
        <f>D107/B107*100</f>
        <v>104.28590575527875</v>
      </c>
      <c r="G107" s="82">
        <f t="shared" si="12"/>
        <v>97.97595605744694</v>
      </c>
      <c r="H107" s="81">
        <f t="shared" si="13"/>
        <v>-23759.29999999993</v>
      </c>
      <c r="I107" s="81">
        <f t="shared" si="14"/>
        <v>11943.09999999986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</f>
        <v>1267.6999999999994</v>
      </c>
      <c r="E108" s="6">
        <f>D108/D107*100</f>
        <v>0.21928041704966203</v>
      </c>
      <c r="F108" s="6">
        <f t="shared" si="15"/>
        <v>83.39582922176169</v>
      </c>
      <c r="G108" s="6">
        <f t="shared" si="12"/>
        <v>73.43876723438765</v>
      </c>
      <c r="H108" s="61">
        <f aca="true" t="shared" si="16" ref="H108:H148">B108-D108</f>
        <v>252.40000000000055</v>
      </c>
      <c r="I108" s="61">
        <f t="shared" si="14"/>
        <v>458.50000000000045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49.5227577502564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26.5+20.2+7.7+37.4+7.5+38.9-0.1+38.9+12.6+45.5+9.7+1.6+37.6-0.1+56.2+1.4+57.4+128+14.8+60.5+43.8+9.8-0.1+103.8+68.3</f>
        <v>827.7999999999996</v>
      </c>
      <c r="E110" s="6">
        <f>D110/D107*100</f>
        <v>0.1431887112358683</v>
      </c>
      <c r="F110" s="6">
        <f>D110/B110*100</f>
        <v>99.23279789019415</v>
      </c>
      <c r="G110" s="6">
        <f t="shared" si="12"/>
        <v>95.47866205305647</v>
      </c>
      <c r="H110" s="61">
        <f t="shared" si="16"/>
        <v>6.400000000000432</v>
      </c>
      <c r="I110" s="61">
        <f t="shared" si="14"/>
        <v>39.20000000000039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0.004929787714692255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5.8+4.7+0.7+0.7+1+13.8+3.2+2.2+0.2+3.3+10</f>
        <v>45.6</v>
      </c>
      <c r="E113" s="6">
        <f>D113/D107*100</f>
        <v>0.007887660343507607</v>
      </c>
      <c r="F113" s="6">
        <f t="shared" si="15"/>
        <v>91.2</v>
      </c>
      <c r="G113" s="6">
        <f t="shared" si="12"/>
        <v>91.2</v>
      </c>
      <c r="H113" s="61">
        <f t="shared" si="16"/>
        <v>4.399999999999999</v>
      </c>
      <c r="I113" s="61">
        <f t="shared" si="14"/>
        <v>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+14.6+158.2</f>
        <v>1560.7999999999997</v>
      </c>
      <c r="E114" s="6">
        <f>D114/D107*100</f>
        <v>0.26997939175760244</v>
      </c>
      <c r="F114" s="6">
        <f t="shared" si="15"/>
        <v>103.00270573483796</v>
      </c>
      <c r="G114" s="6">
        <f t="shared" si="12"/>
        <v>90.42873696407878</v>
      </c>
      <c r="H114" s="61">
        <f t="shared" si="16"/>
        <v>-45.49999999999977</v>
      </c>
      <c r="I114" s="61">
        <f t="shared" si="14"/>
        <v>165.20000000000027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0.011243375489649002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17.1-0.3+0.8+0.3+21.4+4.2+0.3+17.6+4.2+0.8+0.3+16.8+0.3+2+2.2+17.7+1.1+4.1+17.7+0.8+4.3+0.3+1.6+0.3+4+0.8+1.7+3+17.7+1.1+2.9+17.7+1.2+1.1+2.7+1.4+17.7+2.9+1+0.8+1.2+18.9</f>
        <v>233.69999999999996</v>
      </c>
      <c r="E118" s="6">
        <f>D118/D107*100</f>
        <v>0.040424259260476485</v>
      </c>
      <c r="F118" s="6">
        <f t="shared" si="15"/>
        <v>110.86337760910814</v>
      </c>
      <c r="G118" s="6">
        <f t="shared" si="12"/>
        <v>99.87179487179485</v>
      </c>
      <c r="H118" s="61">
        <f t="shared" si="16"/>
        <v>-22.89999999999995</v>
      </c>
      <c r="I118" s="61">
        <f t="shared" si="14"/>
        <v>0.3000000000000398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17.1-0.3+16.8+16.8+16.8+17.7+17.7+17.7+17.7+17.7+18.9</f>
        <v>174.6</v>
      </c>
      <c r="E119" s="1">
        <f>D119/D118*100</f>
        <v>74.71116816431324</v>
      </c>
      <c r="F119" s="1">
        <f t="shared" si="15"/>
        <v>112.13872832369943</v>
      </c>
      <c r="G119" s="1">
        <f t="shared" si="12"/>
        <v>100</v>
      </c>
      <c r="H119" s="44">
        <f t="shared" si="16"/>
        <v>-18.900000000000006</v>
      </c>
      <c r="I119" s="44">
        <f t="shared" si="14"/>
        <v>0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0.03923073170849836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3776+7.6+1124+100+14.3+14.5+0.1+20.4+3015.8+9+1156.5+27+0.1+1146.6+5.2+681+29.9+16.3+480.3+117.6+5542.8+148.8+1446+310+974.1+0.1+1858.9+80.5+1043.3+1734.7+500+1536.4+966.2+1219.2</f>
        <v>29103.2</v>
      </c>
      <c r="E124" s="17">
        <f>D124/D107*100</f>
        <v>5.034126239236198</v>
      </c>
      <c r="F124" s="6">
        <f t="shared" si="15"/>
        <v>108.11838962177585</v>
      </c>
      <c r="G124" s="6">
        <f t="shared" si="12"/>
        <v>100</v>
      </c>
      <c r="H124" s="61">
        <f t="shared" si="16"/>
        <v>-2185.2999999999993</v>
      </c>
      <c r="I124" s="61">
        <f t="shared" si="14"/>
        <v>0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0.009513625414318385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2.8+14.4+2.8+8.8+3.7+4+2.8+5.8+9.6+4.2+2.7+0.2+2.9+76+0.5+2.6+4.7+5.9+2.9+2.9+16.5+2.9+3.4+118.6+34.2+37.5+8.6+108.7+17.3+1.3+0.8+2.1+6.6+20.9+3.2</f>
        <v>542.8000000000001</v>
      </c>
      <c r="E128" s="17">
        <f>D128/D107*100</f>
        <v>0.09389083408894583</v>
      </c>
      <c r="F128" s="6">
        <f t="shared" si="15"/>
        <v>63.094269440892724</v>
      </c>
      <c r="G128" s="6">
        <f t="shared" si="12"/>
        <v>58.177920685959286</v>
      </c>
      <c r="H128" s="61">
        <f t="shared" si="16"/>
        <v>317.4999999999999</v>
      </c>
      <c r="I128" s="61">
        <f t="shared" si="14"/>
        <v>390.19999999999993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2.8+2.8-0.1+2.8+2.7+2.9+70.7+4.7+2.9+2.9+2.9+2.9+108.7+2.9+0.1+3.2</f>
        <v>215.8</v>
      </c>
      <c r="E129" s="1">
        <f>D129/D128*100</f>
        <v>39.756816507000735</v>
      </c>
      <c r="F129" s="1">
        <f>D129/B129*100</f>
        <v>57.07484792382967</v>
      </c>
      <c r="G129" s="1">
        <f t="shared" si="12"/>
        <v>43.47300564061241</v>
      </c>
      <c r="H129" s="44">
        <f t="shared" si="16"/>
        <v>162.3</v>
      </c>
      <c r="I129" s="44">
        <f t="shared" si="14"/>
        <v>280.59999999999997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0.007870362842754301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</f>
        <v>19.399999999999995</v>
      </c>
      <c r="E134" s="17">
        <f>D134/D107*100</f>
        <v>0.0033557151461413933</v>
      </c>
      <c r="F134" s="6">
        <f t="shared" si="15"/>
        <v>96.99999999999997</v>
      </c>
      <c r="G134" s="6">
        <f t="shared" si="12"/>
        <v>19.399999999999995</v>
      </c>
      <c r="H134" s="61">
        <f t="shared" si="16"/>
        <v>0.600000000000005</v>
      </c>
      <c r="I134" s="61">
        <f t="shared" si="14"/>
        <v>80.60000000000001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0.006849810298309238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5.2+0.3+2.7+0.1+0.5+0.2+13.8+39.2+5+5.9+2+6.5+0.1+32.4+5+3.9+0.2+0.7+8.4+0.1+0.1+3+4.4+0.1+5.5+21.4+0.1+4.5+0.6+5.7+0.4+24.5+1.5+1.7+1.6+1.3+1.6+9.9+1.4+0.4+6.1+0.3+0.5+0.1+17.8+1.9+12.4+0.1+1.6+0.5</f>
        <v>263.20000000000005</v>
      </c>
      <c r="E136" s="17">
        <f>D136/D107*100</f>
        <v>0.04552702198270181</v>
      </c>
      <c r="F136" s="6">
        <f t="shared" si="15"/>
        <v>81.36012364760434</v>
      </c>
      <c r="G136" s="6">
        <f>D136/C136*100</f>
        <v>72.36733571624967</v>
      </c>
      <c r="H136" s="61">
        <f t="shared" si="16"/>
        <v>60.299999999999955</v>
      </c>
      <c r="I136" s="61">
        <f t="shared" si="14"/>
        <v>100.49999999999994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67.32522796352582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0.2015504787775233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0.08633182625975103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0.5569795242564581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+1092.2</f>
        <v>44824.899999999994</v>
      </c>
      <c r="E143" s="17">
        <f>D143/D107*100</f>
        <v>7.753587415168731</v>
      </c>
      <c r="F143" s="99">
        <f t="shared" si="17"/>
        <v>111.57244695785499</v>
      </c>
      <c r="G143" s="6">
        <f t="shared" si="12"/>
        <v>92.96435096946531</v>
      </c>
      <c r="H143" s="61">
        <f t="shared" si="16"/>
        <v>-4649.299999999996</v>
      </c>
      <c r="I143" s="61">
        <f t="shared" si="14"/>
        <v>3392.4000000000015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0.3685751460514476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0.10425203704017622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+12.5+28.3</f>
        <v>463960.50000000006</v>
      </c>
      <c r="E147" s="17">
        <f>D147/D107*100</f>
        <v>80.25357098254302</v>
      </c>
      <c r="F147" s="6">
        <f t="shared" si="17"/>
        <v>103.93128929676436</v>
      </c>
      <c r="G147" s="6">
        <f t="shared" si="12"/>
        <v>99.04454437978961</v>
      </c>
      <c r="H147" s="61">
        <f t="shared" si="16"/>
        <v>-17549.700000000128</v>
      </c>
      <c r="I147" s="61">
        <f t="shared" si="14"/>
        <v>4475.699999999953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4.737854646333567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602795.1</v>
      </c>
      <c r="D149" s="53">
        <f>D43+D69+D72+D77+D79+D87+D102+D107+D100+D84+D98</f>
        <v>587295.7000000001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1430881</v>
      </c>
      <c r="E150" s="31">
        <v>100</v>
      </c>
      <c r="F150" s="3">
        <f>D150/B150*100</f>
        <v>100.9885277090114</v>
      </c>
      <c r="G150" s="3">
        <f aca="true" t="shared" si="18" ref="G150:G156">D150/C150*100</f>
        <v>92.91927416413753</v>
      </c>
      <c r="H150" s="47">
        <f aca="true" t="shared" si="19" ref="H150:H156">B150-D150</f>
        <v>-14006.19999999972</v>
      </c>
      <c r="I150" s="47">
        <f aca="true" t="shared" si="20" ref="I150:I156">C150-D150</f>
        <v>109037.3999999999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613001.6999999997</v>
      </c>
      <c r="D151" s="60">
        <f>D8+D20+D34+D52+D60+D91+D115+D119+D46+D139+D131+D103</f>
        <v>575057.1</v>
      </c>
      <c r="E151" s="6">
        <f>D151/D150*100</f>
        <v>40.18902340585975</v>
      </c>
      <c r="F151" s="6">
        <f aca="true" t="shared" si="21" ref="F151:F156">D151/B151*100</f>
        <v>102.93981232444911</v>
      </c>
      <c r="G151" s="6">
        <f t="shared" si="18"/>
        <v>93.81003347951568</v>
      </c>
      <c r="H151" s="61">
        <f t="shared" si="19"/>
        <v>-16422.800000000047</v>
      </c>
      <c r="I151" s="72">
        <f t="shared" si="20"/>
        <v>37944.599999999744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121009.5</v>
      </c>
      <c r="D152" s="61">
        <f>D11+D23+D36+D55+D62+D92+D49+D140+D109+D112+D96+D137</f>
        <v>82886.79999999999</v>
      </c>
      <c r="E152" s="6">
        <f>D152/D150*100</f>
        <v>5.792710924248766</v>
      </c>
      <c r="F152" s="6">
        <f t="shared" si="21"/>
        <v>79.90822105998889</v>
      </c>
      <c r="G152" s="6">
        <f t="shared" si="18"/>
        <v>68.49610980956041</v>
      </c>
      <c r="H152" s="61">
        <f t="shared" si="19"/>
        <v>20840.700000000026</v>
      </c>
      <c r="I152" s="72">
        <f t="shared" si="20"/>
        <v>38122.70000000001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32522.600000000013</v>
      </c>
      <c r="E153" s="6">
        <f>D153/D150*100</f>
        <v>2.272907390621583</v>
      </c>
      <c r="F153" s="6">
        <f t="shared" si="21"/>
        <v>96.82774554083144</v>
      </c>
      <c r="G153" s="6">
        <f t="shared" si="18"/>
        <v>94.05140603130174</v>
      </c>
      <c r="H153" s="61">
        <f t="shared" si="19"/>
        <v>1065.4999999999927</v>
      </c>
      <c r="I153" s="72">
        <f t="shared" si="20"/>
        <v>2056.9999999999854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25822.3</v>
      </c>
      <c r="D154" s="60">
        <f>D12+D24+D104+D63+D38+D93+D129+D56</f>
        <v>22849.100000000002</v>
      </c>
      <c r="E154" s="6">
        <f>D154/D150*100</f>
        <v>1.5968553639331295</v>
      </c>
      <c r="F154" s="6">
        <f t="shared" si="21"/>
        <v>97.61569089852695</v>
      </c>
      <c r="G154" s="6">
        <f t="shared" si="18"/>
        <v>88.48592108371447</v>
      </c>
      <c r="H154" s="61">
        <f t="shared" si="19"/>
        <v>558.0999999999985</v>
      </c>
      <c r="I154" s="72">
        <f t="shared" si="20"/>
        <v>2973.199999999997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21097.499999999993</v>
      </c>
      <c r="E155" s="6">
        <f>D155/D150*100</f>
        <v>1.4744412707975012</v>
      </c>
      <c r="F155" s="6">
        <f t="shared" si="21"/>
        <v>103.41911764705878</v>
      </c>
      <c r="G155" s="6">
        <f t="shared" si="18"/>
        <v>95.19630359938812</v>
      </c>
      <c r="H155" s="61">
        <f t="shared" si="19"/>
        <v>-697.4999999999927</v>
      </c>
      <c r="I155" s="72">
        <f t="shared" si="20"/>
        <v>1064.6000000000058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723343.2000000002</v>
      </c>
      <c r="D156" s="78">
        <f>D150-D151-D152-D153-D154-D155</f>
        <v>696467.9000000001</v>
      </c>
      <c r="E156" s="36">
        <f>D156/D150*100</f>
        <v>48.674061644539286</v>
      </c>
      <c r="F156" s="36">
        <f t="shared" si="21"/>
        <v>102.85773064269324</v>
      </c>
      <c r="G156" s="36">
        <f t="shared" si="18"/>
        <v>96.28457141782766</v>
      </c>
      <c r="H156" s="127">
        <f t="shared" si="19"/>
        <v>-19350.19999999972</v>
      </c>
      <c r="I156" s="127">
        <f t="shared" si="20"/>
        <v>26875.300000000047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1430881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1430881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2016-12-22T06:15:48Z</dcterms:modified>
  <cp:category/>
  <cp:version/>
  <cp:contentType/>
  <cp:contentStatus/>
</cp:coreProperties>
</file>